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D431CB4B-DADF-4C67-B1E3-79F77FCBF51E}" xr6:coauthVersionLast="47" xr6:coauthVersionMax="47" xr10:uidLastSave="{00000000-0000-0000-0000-000000000000}"/>
  <bookViews>
    <workbookView xWindow="-120" yWindow="-120" windowWidth="29040" windowHeight="15840" xr2:uid="{4338FEAE-DB8E-4C02-BE6D-DDC1311F061E}"/>
  </bookViews>
  <sheets>
    <sheet name="S1 2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" l="1"/>
  <c r="I31" i="2"/>
  <c r="J30" i="2"/>
  <c r="I30" i="2"/>
  <c r="J29" i="2"/>
  <c r="I29" i="2"/>
  <c r="I25" i="2"/>
  <c r="C16" i="2"/>
  <c r="C15" i="2"/>
</calcChain>
</file>

<file path=xl/sharedStrings.xml><?xml version="1.0" encoding="utf-8"?>
<sst xmlns="http://schemas.openxmlformats.org/spreadsheetml/2006/main" count="99" uniqueCount="88">
  <si>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</si>
  <si>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</si>
  <si>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</si>
  <si>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</si>
  <si>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</si>
  <si>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</si>
  <si>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</si>
  <si>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</si>
  <si>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</si>
  <si>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</si>
  <si>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</si>
  <si>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</si>
  <si>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</si>
  <si>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</si>
  <si>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</si>
  <si>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</si>
  <si>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</si>
  <si>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</si>
  <si>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</si>
  <si>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</si>
  <si>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</si>
  <si>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</si>
  <si>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</si>
  <si>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</si>
  <si>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</si>
  <si>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</si>
  <si>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</si>
  <si>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</si>
  <si>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</si>
  <si>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</si>
  <si>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</si>
  <si>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</si>
  <si>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</si>
  <si>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</si>
  <si>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</si>
  <si>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</si>
  <si>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</si>
  <si>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</si>
  <si>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</si>
  <si>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</si>
  <si>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</si>
  <si>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</si>
  <si>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</si>
  <si>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</si>
  <si>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</si>
  <si>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</si>
  <si>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</si>
  <si>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5161-INSTITUTO DE PROTECCION DE LOS DERECHOS DEL CONSUMIDOR</t>
  </si>
  <si>
    <t>01-INSTITUTO NACIONAL DE PROTECCION DE LOS DERECHOS DEL CONSUMIDOR</t>
  </si>
  <si>
    <t>0001-INSTITUTO NACIONAL DE PROTECCION  DE LOS DERECHOS DEL CONSUMIDOR</t>
  </si>
  <si>
    <t>Proteger a los consumidores y usuarios de bienes y servicios, mediante la aplicación de las normas jurídicas establecidas.</t>
  </si>
  <si>
    <t>Ser reconocida, a nivel nacional e internacional, por su efectiva labor en la protección de los consumidores y usuarios de bienes y servicios, promoviendo el consumo sustentable e inteligente</t>
  </si>
  <si>
    <t>11 - Defensa y protección a los derechos del consumidor</t>
  </si>
  <si>
    <t>El programa consiste en establecer un régimen de defensa de los derechos de los consumidores y usuarios que garanticen la equidad y la seguridad jurídica en las actividades que involucren los proveedores y  consumidores de bienes y servicios a nivel nacional e internacional.</t>
  </si>
  <si>
    <t>Consumidores y usuarios de bienes y servicios.</t>
  </si>
  <si>
    <t>6693-Establecimientos nacionales inspeccionados bajo las normativas nacionales</t>
  </si>
  <si>
    <t>6694-Consumidores reciben asistencia por reclamaciones de consumo</t>
  </si>
  <si>
    <t>6695-Ciudadanos y proveedores reciben acciones formativas en protección de derechos al consumidor y buenas prácticas comerciales</t>
  </si>
  <si>
    <t>Cantidad de
establecimientos
inspeccionados</t>
  </si>
  <si>
    <t>Porcentaje de
reclamaciones
de protección al
consumidor
trabajadas</t>
  </si>
  <si>
    <t>Cantidad de
participantes</t>
  </si>
  <si>
    <t>DESARROLLO PRODUCTIVO</t>
  </si>
  <si>
    <t>3.3.1</t>
  </si>
  <si>
    <t>Realización de inspecciones a establecimientos nacionales, para garantizar el derecho de disponer de bienes y servicios de calidad a los consumidores.</t>
  </si>
  <si>
    <t>Capacitaciones de acciones formativas en protección de los derechos al consumidor y buenas practicas comerciales para consumidores y proveedores.</t>
  </si>
  <si>
    <t>Validado por:</t>
  </si>
  <si>
    <t xml:space="preserve">Aprobado por: </t>
  </si>
  <si>
    <t>Realizado por:</t>
  </si>
  <si>
    <t xml:space="preserve"> Presupuesto Anual 2021</t>
  </si>
  <si>
    <t>Maritza Araujo</t>
  </si>
  <si>
    <t>Directora de Planificación y Desarrollo</t>
  </si>
  <si>
    <t xml:space="preserve"> Por Director Ejecutivo</t>
  </si>
  <si>
    <t>Katy Tavarez</t>
  </si>
  <si>
    <t>Encargada Financiera</t>
  </si>
  <si>
    <t>Programación Semestral (Enero  - Junio)</t>
  </si>
  <si>
    <t>Ejecución Semestral (Enero  - Junio)</t>
  </si>
  <si>
    <t>Prever el ajuste de las metas físicas financieras en el sistema en los tiempos establecidos. 6 de octubre 2022</t>
  </si>
  <si>
    <t>Eddy Alcántara</t>
  </si>
  <si>
    <t>I -Información Institucional</t>
  </si>
  <si>
    <t>Recepción de reclamaciones del consumidor ante algún bien o servicio que presenten inconformidad, con el fin de realizar conciliaciones entre ambas partes</t>
  </si>
  <si>
    <r>
      <t>Para asegurar la cobertura de la inspección a nivel nacional, se programaron 12,073 establecimientos en el año. De estas, al Primer  Semestre 2023 la meta fue de 6,278  y se ejecutaron</t>
    </r>
    <r>
      <rPr>
        <i/>
        <sz val="11"/>
        <color rgb="FFFF0000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7,614 representando un cumplimiento de 121.28% de la meta programada. Con relación a la meta financiera, los resultados muestran un cumplimiento del 78.47 %, al ejecutar RD$15,187,708.00  de los RD$33,750,464.00</t>
    </r>
  </si>
  <si>
    <t>Para asegurar la respuesta oportuna a los reclamos de los consumidores, se programó un total de 420 casos trabajados en el año. Para el primer Semestre 2023 las metas fueron de un 189 y se ejecutaron 236 , representando un cumplimiento de 124.8% de la meta programada. Con relación a la meta financiera, los resultados muestran un cumplimiento de 89.98%, al ejecutar RD$6,082,062.00 de los RD$6,759,699.75.00  programados.</t>
  </si>
  <si>
    <t>Accionando de forma preventiva la institución realiza acciones formativas dirigidas a proveedores y consumidores en torno a sus deberes y derechos relativos a la protección de los derechos del consumidor, se programaron 15,000 participantes para el año 2023. Al primer semestre del 2023 la meta fue de 6,750  y se logró obtener 10,437 para un cumplimiento por encima del 100% de la meta programada. Con relación a la meta financiera, los resultados muestran un cumplimiento de 97.85 %, al ejecutar RD$ 11,918,271.30 de los RD$12,180,313.00  programados.</t>
  </si>
  <si>
    <t>Aumentar la defensa y protección de los consumidores mayores de 18 años, medido como el nivel porcentual de percepción en la protección de los derechos del consumidor, de 62% en el año 2020 a 85% en el año 2024</t>
  </si>
  <si>
    <t>Informe de Evaluación Semestral de las Metas Físicas-Financieras</t>
  </si>
  <si>
    <t>Se observa una ejecución de las Metas Financieras, por debajo por valor de RD$1,552,396.90, equivalente al 21.53% al 30 de junio del 2023, a razón de que hubo cambios en la programación de los Recursos Financieros de este producto y no se realizo la reprogramación en fecha prevista.</t>
  </si>
  <si>
    <t>Se observa una ejecución de las Metas Financieras, por debajo por valor de RD$667,637.75, equivalente al 10.02% al 30 de junio del 2023, a razón de que hubo cambios en la programación de los Recursos Financieros de este producto y no se realizo la reprogramación en fecha prevista.</t>
  </si>
  <si>
    <t>Se observa una ejecución de las Metas Financieras, por debajo del valor RD$262,041.70, equivalente al 2.15% al 30 de junio del 2023.a razón de que hubo cambios en la reprogramación de los recursos financieros, de este producto y no se realizo en la fecha prevista.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</si>
</sst>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 Light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3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13" fillId="0" borderId="0" xfId="0" applyFont="1"/>
    <xf numFmtId="0" fontId="11" fillId="0" borderId="0" xfId="0" applyFont="1"/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0" fontId="9" fillId="10" borderId="17" xfId="0" applyFont="1" applyFill="1" applyBorder="1" applyAlignment="1" applyProtection="1">
      <alignment vertical="center" wrapText="1"/>
      <protection locked="0"/>
    </xf>
    <xf numFmtId="0" fontId="9" fillId="10" borderId="38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43" fontId="16" fillId="0" borderId="28" xfId="1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vertical="center" wrapText="1"/>
      <protection locked="0"/>
    </xf>
    <xf numFmtId="0" fontId="9" fillId="0" borderId="34" xfId="0" applyFont="1" applyBorder="1" applyAlignment="1" applyProtection="1">
      <alignment vertical="center" wrapText="1"/>
      <protection locked="0"/>
    </xf>
    <xf numFmtId="166" fontId="16" fillId="0" borderId="31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0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0" borderId="25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3" xfId="0" applyNumberFormat="1" applyFont="1" applyBorder="1" applyAlignment="1" applyProtection="1">
      <alignment horizontal="center" vertical="center" wrapText="1"/>
      <protection locked="0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8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37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0" fontId="21" fillId="10" borderId="0" xfId="0" applyFont="1" applyFill="1" applyAlignment="1" applyProtection="1">
      <alignment horizontal="left" vertical="center" wrapText="1"/>
      <protection locked="0"/>
    </xf>
    <xf numFmtId="0" fontId="21" fillId="10" borderId="18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21" fillId="10" borderId="39" xfId="0" applyFont="1" applyFill="1" applyBorder="1" applyAlignment="1" applyProtection="1">
      <alignment horizontal="left" vertical="center" wrapText="1"/>
      <protection locked="0"/>
    </xf>
    <xf numFmtId="0" fontId="21" fillId="10" borderId="40" xfId="0" applyFont="1" applyFill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 Light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D43B6F5-8713-4AFA-9601-F1DBA6603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8\Compartida%20PDI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A597F5-AAFB-4E28-8C88-87FFA02234FA}" name="Tabla13" displayName="Tabla13" ref="A28:J31" totalsRowShown="0" headerRowDxfId="14" dataDxfId="12" headerRowBorderDxfId="13" tableBorderDxfId="11" totalsRowBorderDxfId="10">
  <tableColumns count="10">
    <tableColumn id="1" xr3:uid="{7C5E1512-B50C-4C1C-977D-251D59E1BC22}" name="Producto" dataDxfId="9"/>
    <tableColumn id="2" xr3:uid="{091443AA-79DA-413F-B102-D3BE466F65C1}" name="Indicador" dataDxfId="8"/>
    <tableColumn id="3" xr3:uid="{5FAE82A9-DD29-4783-A532-FCF2FC3D83EC}" name="Física_x000a_(A)" dataDxfId="7"/>
    <tableColumn id="4" xr3:uid="{0EC4E412-CF93-44D4-A709-48F00E141871}" name="Financiera_x000a_(B)" dataDxfId="6"/>
    <tableColumn id="9" xr3:uid="{E06347F4-863B-4D05-93E5-9D2AAD63EE19}" name="Física_x000a_(C)" dataDxfId="5"/>
    <tableColumn id="10" xr3:uid="{54F32C4B-8473-4107-8501-7127AD8C785D}" name="Financiera_x000a_(D)" dataDxfId="4"/>
    <tableColumn id="5" xr3:uid="{F09FED50-7217-4953-A325-CFD9D4EE293E}" name="Física _x000a_(E)" dataDxfId="3"/>
    <tableColumn id="6" xr3:uid="{629E67BA-407A-4326-B3CB-C9C4786AF151}" name="Financiera _x000a_ (F)" dataDxfId="2"/>
    <tableColumn id="7" xr3:uid="{CAE3946C-7B55-4D84-9539-E4BD2DB05A7D}" name="Física _x000a_(%)_x000a_ G=E/C" dataDxfId="1">
      <calculatedColumnFormula>IF(G29&gt;0,G29/E29,0)</calculatedColumnFormula>
    </tableColumn>
    <tableColumn id="8" xr3:uid="{F7AD5369-BB63-4045-85C8-2DD41396C7D4}" name="Financiero _x000a_(%) _x000a_H=F/D" dataDxfId="0">
      <calculatedColumnFormula>IF(H31&gt;0,H31/F29,0)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03839-A58A-454D-80EB-D12CE801B48D}">
  <sheetPr>
    <pageSetUpPr fitToPage="1"/>
  </sheetPr>
  <dimension ref="A1:J58"/>
  <sheetViews>
    <sheetView tabSelected="1" topLeftCell="A46" zoomScaleNormal="100" workbookViewId="0">
      <selection activeCell="B36" sqref="B36:J36"/>
    </sheetView>
  </sheetViews>
  <sheetFormatPr defaultColWidth="11.42578125" defaultRowHeight="15" x14ac:dyDescent="0.25"/>
  <cols>
    <col min="1" max="1" width="22.7109375" customWidth="1"/>
    <col min="6" max="6" width="11.7109375" bestFit="1" customWidth="1"/>
    <col min="9" max="9" width="11.42578125" customWidth="1"/>
    <col min="10" max="10" width="34.7109375" customWidth="1"/>
  </cols>
  <sheetData>
    <row r="1" spans="1:10" ht="21.75" thickBot="1" x14ac:dyDescent="0.3">
      <c r="A1" s="16"/>
      <c r="B1" s="44" t="s">
        <v>84</v>
      </c>
      <c r="C1" s="45"/>
      <c r="D1" s="45"/>
      <c r="E1" s="45"/>
      <c r="F1" s="45"/>
      <c r="G1" s="45"/>
      <c r="H1" s="45"/>
      <c r="I1" s="45"/>
      <c r="J1" s="46"/>
    </row>
    <row r="2" spans="1:10" ht="21.75" thickBot="1" x14ac:dyDescent="0.3">
      <c r="A2" s="17"/>
      <c r="B2" s="47" t="s">
        <v>0</v>
      </c>
      <c r="C2" s="48"/>
      <c r="D2" s="47" t="s">
        <v>1</v>
      </c>
      <c r="E2" s="48"/>
      <c r="F2" s="48"/>
      <c r="G2" s="48"/>
      <c r="H2" s="49"/>
      <c r="I2" s="1" t="s">
        <v>2</v>
      </c>
      <c r="J2" s="2" t="s">
        <v>3</v>
      </c>
    </row>
    <row r="3" spans="1:10" ht="21.75" thickBot="1" x14ac:dyDescent="0.3">
      <c r="A3" s="18"/>
      <c r="B3" s="50" t="s">
        <v>4</v>
      </c>
      <c r="C3" s="51"/>
      <c r="D3" s="50"/>
      <c r="E3" s="51"/>
      <c r="F3" s="51"/>
      <c r="G3" s="51"/>
      <c r="H3" s="52"/>
      <c r="I3" s="20">
        <v>45117</v>
      </c>
      <c r="J3" s="21">
        <v>1</v>
      </c>
    </row>
    <row r="4" spans="1:10" x14ac:dyDescent="0.25">
      <c r="A4" s="53"/>
      <c r="B4" s="54"/>
      <c r="C4" s="54"/>
      <c r="D4" s="55"/>
      <c r="E4" s="55"/>
      <c r="F4" s="55"/>
      <c r="G4" s="55"/>
      <c r="H4" s="55"/>
      <c r="I4" s="54"/>
      <c r="J4" s="56"/>
    </row>
    <row r="5" spans="1:10" x14ac:dyDescent="0.25">
      <c r="A5" s="57"/>
      <c r="B5" s="58"/>
      <c r="C5" s="58"/>
      <c r="D5" s="58"/>
      <c r="E5" s="58"/>
      <c r="F5" s="58"/>
      <c r="G5" s="58"/>
      <c r="H5" s="58"/>
      <c r="I5" s="58"/>
      <c r="J5" s="59"/>
    </row>
    <row r="6" spans="1:10" ht="15.75" x14ac:dyDescent="0.25">
      <c r="A6" s="60" t="s">
        <v>78</v>
      </c>
      <c r="B6" s="61"/>
      <c r="C6" s="61"/>
      <c r="D6" s="61"/>
      <c r="E6" s="61"/>
      <c r="F6" s="61"/>
      <c r="G6" s="61"/>
      <c r="H6" s="61"/>
      <c r="I6" s="61"/>
      <c r="J6" s="62"/>
    </row>
    <row r="7" spans="1:10" ht="15.75" x14ac:dyDescent="0.25">
      <c r="A7" s="63" t="s">
        <v>5</v>
      </c>
      <c r="B7" s="64"/>
      <c r="C7" s="64"/>
      <c r="D7" s="64"/>
      <c r="E7" s="64"/>
      <c r="F7" s="64"/>
      <c r="G7" s="64"/>
      <c r="H7" s="64"/>
      <c r="I7" s="64"/>
      <c r="J7" s="65"/>
    </row>
    <row r="8" spans="1:10" x14ac:dyDescent="0.25">
      <c r="A8" s="3" t="s">
        <v>6</v>
      </c>
      <c r="B8" s="41" t="s">
        <v>47</v>
      </c>
      <c r="C8" s="42"/>
      <c r="D8" s="42"/>
      <c r="E8" s="42"/>
      <c r="F8" s="42"/>
      <c r="G8" s="42"/>
      <c r="H8" s="42"/>
      <c r="I8" s="42"/>
      <c r="J8" s="43"/>
    </row>
    <row r="9" spans="1:10" x14ac:dyDescent="0.25">
      <c r="A9" s="19" t="s">
        <v>35</v>
      </c>
      <c r="B9" s="41" t="s">
        <v>48</v>
      </c>
      <c r="C9" s="42"/>
      <c r="D9" s="42"/>
      <c r="E9" s="42"/>
      <c r="F9" s="42"/>
      <c r="G9" s="42"/>
      <c r="H9" s="42"/>
      <c r="I9" s="42"/>
      <c r="J9" s="43"/>
    </row>
    <row r="10" spans="1:10" x14ac:dyDescent="0.25">
      <c r="A10" s="19" t="s">
        <v>36</v>
      </c>
      <c r="B10" s="41" t="s">
        <v>49</v>
      </c>
      <c r="C10" s="42"/>
      <c r="D10" s="42"/>
      <c r="E10" s="42"/>
      <c r="F10" s="42"/>
      <c r="G10" s="42"/>
      <c r="H10" s="42"/>
      <c r="I10" s="42"/>
      <c r="J10" s="43"/>
    </row>
    <row r="11" spans="1:10" x14ac:dyDescent="0.25">
      <c r="A11" s="3" t="s">
        <v>7</v>
      </c>
      <c r="B11" s="66" t="s">
        <v>50</v>
      </c>
      <c r="C11" s="66"/>
      <c r="D11" s="66"/>
      <c r="E11" s="66"/>
      <c r="F11" s="66"/>
      <c r="G11" s="66"/>
      <c r="H11" s="66"/>
      <c r="I11" s="66"/>
      <c r="J11" s="67"/>
    </row>
    <row r="12" spans="1:10" x14ac:dyDescent="0.25">
      <c r="A12" s="3" t="s">
        <v>8</v>
      </c>
      <c r="B12" s="68" t="s">
        <v>51</v>
      </c>
      <c r="C12" s="68"/>
      <c r="D12" s="68"/>
      <c r="E12" s="68"/>
      <c r="F12" s="68"/>
      <c r="G12" s="68"/>
      <c r="H12" s="68"/>
      <c r="I12" s="68"/>
      <c r="J12" s="69"/>
    </row>
    <row r="13" spans="1:10" ht="15.75" x14ac:dyDescent="0.25">
      <c r="A13" s="60" t="s">
        <v>9</v>
      </c>
      <c r="B13" s="61"/>
      <c r="C13" s="61"/>
      <c r="D13" s="61"/>
      <c r="E13" s="61"/>
      <c r="F13" s="61"/>
      <c r="G13" s="61"/>
      <c r="H13" s="61"/>
      <c r="I13" s="61"/>
      <c r="J13" s="62"/>
    </row>
    <row r="14" spans="1:10" x14ac:dyDescent="0.25">
      <c r="A14" s="3" t="s">
        <v>10</v>
      </c>
      <c r="B14" s="31">
        <v>3</v>
      </c>
      <c r="C14" s="70" t="s">
        <v>61</v>
      </c>
      <c r="D14" s="70"/>
      <c r="E14" s="70"/>
      <c r="F14" s="70"/>
      <c r="G14" s="70"/>
      <c r="H14" s="70"/>
      <c r="I14" s="70"/>
      <c r="J14" s="70"/>
    </row>
    <row r="15" spans="1:10" x14ac:dyDescent="0.25">
      <c r="A15" s="3" t="s">
        <v>11</v>
      </c>
      <c r="B15" s="32">
        <v>3.3</v>
      </c>
      <c r="C15" s="70" t="str">
        <f>IFERROR(VLOOKUP(B15,'[1]Validacion datos'!A8:B26,2,FALSE),"")</f>
        <v>Competitividad e innovavión en un ambiente favorable a la cooperación y la responsabilidad social</v>
      </c>
      <c r="D15" s="70"/>
      <c r="E15" s="70"/>
      <c r="F15" s="70"/>
      <c r="G15" s="70"/>
      <c r="H15" s="70"/>
      <c r="I15" s="70"/>
      <c r="J15" s="70"/>
    </row>
    <row r="16" spans="1:10" ht="26.25" customHeight="1" x14ac:dyDescent="0.25">
      <c r="A16" s="3" t="s">
        <v>12</v>
      </c>
      <c r="B16" s="32" t="s">
        <v>62</v>
      </c>
      <c r="C16" s="70" t="str">
        <f>IFERROR(VLOOKUP(B16,'[1]Validacion datos'!D8:E64,2,FALSE),"")</f>
        <v>Desarrollar un entorno regulador que asegure un funcionamiento ordenado de los mercados y un clima de inversión y negocios pro-competitivo en un marco de responsabilidad social</v>
      </c>
      <c r="D16" s="70"/>
      <c r="E16" s="70"/>
      <c r="F16" s="70"/>
      <c r="G16" s="70"/>
      <c r="H16" s="70"/>
      <c r="I16" s="70"/>
      <c r="J16" s="70"/>
    </row>
    <row r="17" spans="1:10" ht="15.75" x14ac:dyDescent="0.25">
      <c r="A17" s="60" t="s">
        <v>13</v>
      </c>
      <c r="B17" s="61"/>
      <c r="C17" s="61"/>
      <c r="D17" s="61"/>
      <c r="E17" s="61"/>
      <c r="F17" s="61"/>
      <c r="G17" s="61"/>
      <c r="H17" s="61"/>
      <c r="I17" s="61"/>
      <c r="J17" s="62"/>
    </row>
    <row r="18" spans="1:10" x14ac:dyDescent="0.25">
      <c r="A18" s="3" t="s">
        <v>14</v>
      </c>
      <c r="B18" s="68" t="s">
        <v>52</v>
      </c>
      <c r="C18" s="68"/>
      <c r="D18" s="68"/>
      <c r="E18" s="68"/>
      <c r="F18" s="68"/>
      <c r="G18" s="68"/>
      <c r="H18" s="68"/>
      <c r="I18" s="68"/>
      <c r="J18" s="69"/>
    </row>
    <row r="19" spans="1:10" x14ac:dyDescent="0.25">
      <c r="A19" s="6" t="s">
        <v>15</v>
      </c>
      <c r="B19" s="68" t="s">
        <v>53</v>
      </c>
      <c r="C19" s="68"/>
      <c r="D19" s="68"/>
      <c r="E19" s="68"/>
      <c r="F19" s="68"/>
      <c r="G19" s="68"/>
      <c r="H19" s="68"/>
      <c r="I19" s="68"/>
      <c r="J19" s="69"/>
    </row>
    <row r="20" spans="1:10" x14ac:dyDescent="0.25">
      <c r="A20" s="6" t="s">
        <v>16</v>
      </c>
      <c r="B20" s="68" t="s">
        <v>54</v>
      </c>
      <c r="C20" s="68"/>
      <c r="D20" s="68"/>
      <c r="E20" s="68"/>
      <c r="F20" s="68"/>
      <c r="G20" s="68"/>
      <c r="H20" s="68"/>
      <c r="I20" s="68"/>
      <c r="J20" s="69"/>
    </row>
    <row r="21" spans="1:10" ht="33" customHeight="1" x14ac:dyDescent="0.25">
      <c r="A21" s="6" t="s">
        <v>37</v>
      </c>
      <c r="B21" s="68" t="s">
        <v>83</v>
      </c>
      <c r="C21" s="68"/>
      <c r="D21" s="68"/>
      <c r="E21" s="68"/>
      <c r="F21" s="68"/>
      <c r="G21" s="68"/>
      <c r="H21" s="68"/>
      <c r="I21" s="68"/>
      <c r="J21" s="69"/>
    </row>
    <row r="22" spans="1:10" ht="15.75" x14ac:dyDescent="0.25">
      <c r="A22" s="60" t="s">
        <v>17</v>
      </c>
      <c r="B22" s="61"/>
      <c r="C22" s="61"/>
      <c r="D22" s="61"/>
      <c r="E22" s="61"/>
      <c r="F22" s="61"/>
      <c r="G22" s="61"/>
      <c r="H22" s="61"/>
      <c r="I22" s="61"/>
      <c r="J22" s="62"/>
    </row>
    <row r="23" spans="1:10" ht="15.75" x14ac:dyDescent="0.25">
      <c r="A23" s="63" t="s">
        <v>18</v>
      </c>
      <c r="B23" s="64"/>
      <c r="C23" s="64"/>
      <c r="D23" s="64"/>
      <c r="E23" s="64"/>
      <c r="F23" s="64"/>
      <c r="G23" s="64"/>
      <c r="H23" s="64"/>
      <c r="I23" s="64"/>
      <c r="J23" s="65"/>
    </row>
    <row r="24" spans="1:10" x14ac:dyDescent="0.25">
      <c r="A24" s="71" t="s">
        <v>19</v>
      </c>
      <c r="B24" s="72"/>
      <c r="C24" s="73" t="s">
        <v>20</v>
      </c>
      <c r="D24" s="74"/>
      <c r="E24" s="74"/>
      <c r="F24" s="74" t="s">
        <v>21</v>
      </c>
      <c r="G24" s="74"/>
      <c r="H24" s="72"/>
      <c r="I24" s="73" t="s">
        <v>22</v>
      </c>
      <c r="J24" s="75"/>
    </row>
    <row r="25" spans="1:10" x14ac:dyDescent="0.25">
      <c r="A25" s="76">
        <v>329922596</v>
      </c>
      <c r="B25" s="77"/>
      <c r="C25" s="78">
        <v>342483140</v>
      </c>
      <c r="D25" s="79"/>
      <c r="E25" s="80"/>
      <c r="F25" s="78">
        <v>146996459.06</v>
      </c>
      <c r="G25" s="79"/>
      <c r="H25" s="80"/>
      <c r="I25" s="81">
        <f>+F25/C25</f>
        <v>0.42920787008668515</v>
      </c>
      <c r="J25" s="82"/>
    </row>
    <row r="26" spans="1:10" ht="15.75" x14ac:dyDescent="0.25">
      <c r="A26" s="63" t="s">
        <v>23</v>
      </c>
      <c r="B26" s="64"/>
      <c r="C26" s="64"/>
      <c r="D26" s="64"/>
      <c r="E26" s="64"/>
      <c r="F26" s="64"/>
      <c r="G26" s="64"/>
      <c r="H26" s="64"/>
      <c r="I26" s="64"/>
      <c r="J26" s="65"/>
    </row>
    <row r="27" spans="1:10" ht="36" customHeight="1" x14ac:dyDescent="0.25">
      <c r="A27" s="4"/>
      <c r="C27" s="83" t="s">
        <v>68</v>
      </c>
      <c r="D27" s="84"/>
      <c r="E27" s="83" t="s">
        <v>74</v>
      </c>
      <c r="F27" s="84"/>
      <c r="G27" s="83" t="s">
        <v>75</v>
      </c>
      <c r="H27" s="83"/>
      <c r="I27" s="83" t="s">
        <v>24</v>
      </c>
      <c r="J27" s="85"/>
    </row>
    <row r="28" spans="1:10" ht="38.25" x14ac:dyDescent="0.25">
      <c r="A28" s="7" t="s">
        <v>25</v>
      </c>
      <c r="B28" s="8" t="s">
        <v>26</v>
      </c>
      <c r="C28" s="8" t="s">
        <v>38</v>
      </c>
      <c r="D28" s="8" t="s">
        <v>39</v>
      </c>
      <c r="E28" s="8" t="s">
        <v>41</v>
      </c>
      <c r="F28" s="8" t="s">
        <v>42</v>
      </c>
      <c r="G28" s="8" t="s">
        <v>43</v>
      </c>
      <c r="H28" s="8" t="s">
        <v>44</v>
      </c>
      <c r="I28" s="8" t="s">
        <v>45</v>
      </c>
      <c r="J28" s="9" t="s">
        <v>46</v>
      </c>
    </row>
    <row r="29" spans="1:10" ht="60" x14ac:dyDescent="0.25">
      <c r="A29" s="22" t="s">
        <v>55</v>
      </c>
      <c r="B29" s="25" t="s">
        <v>58</v>
      </c>
      <c r="C29" s="10">
        <v>12073</v>
      </c>
      <c r="D29" s="11">
        <v>33750464</v>
      </c>
      <c r="E29" s="10">
        <v>6277.96</v>
      </c>
      <c r="F29" s="33">
        <v>15187708</v>
      </c>
      <c r="G29" s="37">
        <v>7614</v>
      </c>
      <c r="H29" s="36">
        <v>13635311.109999999</v>
      </c>
      <c r="I29" s="38">
        <f t="shared" ref="I29:J31" si="0">IF(G29&gt;0,G29/E29,0)</f>
        <v>1.2128143537072553</v>
      </c>
      <c r="J29" s="39">
        <f>IF(H31&gt;0,H31/F29,0)</f>
        <v>0.78473139594203423</v>
      </c>
    </row>
    <row r="30" spans="1:10" ht="96" x14ac:dyDescent="0.25">
      <c r="A30" s="22" t="s">
        <v>56</v>
      </c>
      <c r="B30" s="26" t="s">
        <v>59</v>
      </c>
      <c r="C30" s="10">
        <v>420</v>
      </c>
      <c r="D30" s="13">
        <v>15021555</v>
      </c>
      <c r="E30" s="13">
        <v>189</v>
      </c>
      <c r="F30" s="14">
        <v>6759699.75</v>
      </c>
      <c r="G30" s="40">
        <v>236</v>
      </c>
      <c r="H30" s="14">
        <v>6082062</v>
      </c>
      <c r="I30" s="38">
        <f t="shared" si="0"/>
        <v>1.2486772486772486</v>
      </c>
      <c r="J30" s="12">
        <f t="shared" si="0"/>
        <v>0.89975327676351302</v>
      </c>
    </row>
    <row r="31" spans="1:10" ht="90" x14ac:dyDescent="0.25">
      <c r="A31" s="22" t="s">
        <v>57</v>
      </c>
      <c r="B31" s="26" t="s">
        <v>60</v>
      </c>
      <c r="C31" s="10">
        <v>15000</v>
      </c>
      <c r="D31" s="11">
        <v>27067364</v>
      </c>
      <c r="E31" s="13">
        <v>6750</v>
      </c>
      <c r="F31" s="14">
        <v>12180313</v>
      </c>
      <c r="G31" s="40">
        <v>10437</v>
      </c>
      <c r="H31" s="11">
        <v>11918271.300000001</v>
      </c>
      <c r="I31" s="38">
        <f t="shared" si="0"/>
        <v>1.5462222222222222</v>
      </c>
      <c r="J31" s="12">
        <f>Tabla13[[#This Row],[Financiera 
 (F)]]/Tabla13[[#This Row],[Financiera
(D)]]</f>
        <v>0.97848645597202644</v>
      </c>
    </row>
    <row r="32" spans="1:10" ht="15.75" x14ac:dyDescent="0.25">
      <c r="A32" s="60" t="s">
        <v>27</v>
      </c>
      <c r="B32" s="61"/>
      <c r="C32" s="61"/>
      <c r="D32" s="61"/>
      <c r="E32" s="61"/>
      <c r="F32" s="61"/>
      <c r="G32" s="61"/>
      <c r="H32" s="61"/>
      <c r="I32" s="61"/>
      <c r="J32" s="62"/>
    </row>
    <row r="33" spans="1:10" ht="15.75" x14ac:dyDescent="0.25">
      <c r="A33" s="63" t="s">
        <v>28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x14ac:dyDescent="0.25">
      <c r="A34" s="27" t="s">
        <v>29</v>
      </c>
      <c r="B34" s="86" t="s">
        <v>55</v>
      </c>
      <c r="C34" s="86"/>
      <c r="D34" s="86"/>
      <c r="E34" s="86"/>
      <c r="F34" s="86"/>
      <c r="G34" s="86"/>
      <c r="H34" s="86"/>
      <c r="I34" s="86"/>
      <c r="J34" s="87"/>
    </row>
    <row r="35" spans="1:10" ht="46.5" customHeight="1" x14ac:dyDescent="0.25">
      <c r="A35" s="15" t="s">
        <v>30</v>
      </c>
      <c r="B35" s="68" t="s">
        <v>63</v>
      </c>
      <c r="C35" s="68"/>
      <c r="D35" s="68"/>
      <c r="E35" s="68"/>
      <c r="F35" s="68"/>
      <c r="G35" s="68"/>
      <c r="H35" s="68"/>
      <c r="I35" s="68"/>
      <c r="J35" s="69"/>
    </row>
    <row r="36" spans="1:10" ht="63" customHeight="1" x14ac:dyDescent="0.25">
      <c r="A36" s="15" t="s">
        <v>31</v>
      </c>
      <c r="B36" s="68" t="s">
        <v>80</v>
      </c>
      <c r="C36" s="68"/>
      <c r="D36" s="68"/>
      <c r="E36" s="68"/>
      <c r="F36" s="68"/>
      <c r="G36" s="68"/>
      <c r="H36" s="68"/>
      <c r="I36" s="68"/>
      <c r="J36" s="69"/>
    </row>
    <row r="37" spans="1:10" ht="53.25" customHeight="1" x14ac:dyDescent="0.25">
      <c r="A37" s="34" t="s">
        <v>32</v>
      </c>
      <c r="B37" s="88" t="s">
        <v>85</v>
      </c>
      <c r="C37" s="88"/>
      <c r="D37" s="88"/>
      <c r="E37" s="88"/>
      <c r="F37" s="88"/>
      <c r="G37" s="88"/>
      <c r="H37" s="88"/>
      <c r="I37" s="88"/>
      <c r="J37" s="89"/>
    </row>
    <row r="38" spans="1:10" x14ac:dyDescent="0.25">
      <c r="A38" s="28" t="s">
        <v>29</v>
      </c>
      <c r="B38" s="90" t="s">
        <v>56</v>
      </c>
      <c r="C38" s="90"/>
      <c r="D38" s="90"/>
      <c r="E38" s="90"/>
      <c r="F38" s="90"/>
      <c r="G38" s="90"/>
      <c r="H38" s="90"/>
      <c r="I38" s="90"/>
      <c r="J38" s="91"/>
    </row>
    <row r="39" spans="1:10" ht="30" x14ac:dyDescent="0.25">
      <c r="A39" s="15" t="s">
        <v>30</v>
      </c>
      <c r="B39" s="68" t="s">
        <v>79</v>
      </c>
      <c r="C39" s="68"/>
      <c r="D39" s="68"/>
      <c r="E39" s="68"/>
      <c r="F39" s="68"/>
      <c r="G39" s="68"/>
      <c r="H39" s="68"/>
      <c r="I39" s="68"/>
      <c r="J39" s="69"/>
    </row>
    <row r="40" spans="1:10" ht="78" customHeight="1" x14ac:dyDescent="0.25">
      <c r="A40" s="15" t="s">
        <v>31</v>
      </c>
      <c r="B40" s="68" t="s">
        <v>81</v>
      </c>
      <c r="C40" s="68"/>
      <c r="D40" s="68"/>
      <c r="E40" s="68"/>
      <c r="F40" s="68"/>
      <c r="G40" s="68"/>
      <c r="H40" s="68"/>
      <c r="I40" s="68"/>
      <c r="J40" s="69"/>
    </row>
    <row r="41" spans="1:10" ht="57" customHeight="1" x14ac:dyDescent="0.25">
      <c r="A41" s="35" t="s">
        <v>32</v>
      </c>
      <c r="B41" s="92" t="s">
        <v>86</v>
      </c>
      <c r="C41" s="92"/>
      <c r="D41" s="92"/>
      <c r="E41" s="92"/>
      <c r="F41" s="92"/>
      <c r="G41" s="92"/>
      <c r="H41" s="92"/>
      <c r="I41" s="92"/>
      <c r="J41" s="93"/>
    </row>
    <row r="42" spans="1:10" x14ac:dyDescent="0.25">
      <c r="A42" s="28" t="s">
        <v>29</v>
      </c>
      <c r="B42" s="90" t="s">
        <v>57</v>
      </c>
      <c r="C42" s="90"/>
      <c r="D42" s="90"/>
      <c r="E42" s="90"/>
      <c r="F42" s="90"/>
      <c r="G42" s="90"/>
      <c r="H42" s="90"/>
      <c r="I42" s="90"/>
      <c r="J42" s="91"/>
    </row>
    <row r="43" spans="1:10" ht="30" x14ac:dyDescent="0.25">
      <c r="A43" s="15" t="s">
        <v>30</v>
      </c>
      <c r="B43" s="68" t="s">
        <v>64</v>
      </c>
      <c r="C43" s="68"/>
      <c r="D43" s="68"/>
      <c r="E43" s="68"/>
      <c r="F43" s="68"/>
      <c r="G43" s="68"/>
      <c r="H43" s="68"/>
      <c r="I43" s="68"/>
      <c r="J43" s="69"/>
    </row>
    <row r="44" spans="1:10" ht="81.75" customHeight="1" x14ac:dyDescent="0.25">
      <c r="A44" s="15" t="s">
        <v>31</v>
      </c>
      <c r="B44" s="68" t="s">
        <v>82</v>
      </c>
      <c r="C44" s="68"/>
      <c r="D44" s="68"/>
      <c r="E44" s="68"/>
      <c r="F44" s="68"/>
      <c r="G44" s="68"/>
      <c r="H44" s="68"/>
      <c r="I44" s="68"/>
      <c r="J44" s="69"/>
    </row>
    <row r="45" spans="1:10" ht="102" customHeight="1" x14ac:dyDescent="0.25">
      <c r="A45" s="35" t="s">
        <v>32</v>
      </c>
      <c r="B45" s="92" t="s">
        <v>87</v>
      </c>
      <c r="C45" s="92"/>
      <c r="D45" s="92"/>
      <c r="E45" s="92"/>
      <c r="F45" s="92"/>
      <c r="G45" s="92"/>
      <c r="H45" s="92"/>
      <c r="I45" s="92"/>
      <c r="J45" s="93"/>
    </row>
    <row r="46" spans="1:10" ht="15.75" x14ac:dyDescent="0.25">
      <c r="A46" s="60" t="s">
        <v>33</v>
      </c>
      <c r="B46" s="61"/>
      <c r="C46" s="61"/>
      <c r="D46" s="61"/>
      <c r="E46" s="61"/>
      <c r="F46" s="61"/>
      <c r="G46" s="61"/>
      <c r="H46" s="61"/>
      <c r="I46" s="61"/>
      <c r="J46" s="62"/>
    </row>
    <row r="47" spans="1:10" ht="15.75" x14ac:dyDescent="0.25">
      <c r="A47" s="94" t="s">
        <v>34</v>
      </c>
      <c r="B47" s="95"/>
      <c r="C47" s="95"/>
      <c r="D47" s="95"/>
      <c r="E47" s="95"/>
      <c r="F47" s="95"/>
      <c r="G47" s="95"/>
      <c r="H47" s="95"/>
      <c r="I47" s="95"/>
      <c r="J47" s="96"/>
    </row>
    <row r="48" spans="1:10" x14ac:dyDescent="0.25">
      <c r="A48" s="97" t="s">
        <v>76</v>
      </c>
      <c r="B48" s="92"/>
      <c r="C48" s="92"/>
      <c r="D48" s="92"/>
      <c r="E48" s="92"/>
      <c r="F48" s="92"/>
      <c r="G48" s="92"/>
      <c r="H48" s="92"/>
      <c r="I48" s="92"/>
      <c r="J48" s="93"/>
    </row>
    <row r="49" spans="1:10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</row>
    <row r="50" spans="1:10" x14ac:dyDescent="0.25">
      <c r="A50" s="98" t="s">
        <v>40</v>
      </c>
      <c r="B50" s="98"/>
      <c r="C50" s="98"/>
      <c r="D50" s="98"/>
      <c r="E50" s="98"/>
      <c r="F50" s="98"/>
      <c r="G50" s="98"/>
      <c r="H50" s="98"/>
      <c r="I50" s="98"/>
      <c r="J50" s="98"/>
    </row>
    <row r="51" spans="1:10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x14ac:dyDescent="0.25">
      <c r="A52" s="23" t="s">
        <v>67</v>
      </c>
      <c r="B52" s="24"/>
      <c r="C52" s="24"/>
      <c r="D52" s="23" t="s">
        <v>65</v>
      </c>
      <c r="E52" s="24"/>
      <c r="F52" s="5"/>
      <c r="G52" s="24"/>
      <c r="H52" s="23" t="s">
        <v>66</v>
      </c>
      <c r="I52" s="24"/>
      <c r="J52" s="24"/>
    </row>
    <row r="53" spans="1:10" x14ac:dyDescent="0.25">
      <c r="A53" s="23"/>
      <c r="B53" s="24"/>
      <c r="C53" s="24"/>
      <c r="D53" s="24"/>
      <c r="E53" s="24"/>
      <c r="F53" s="5"/>
      <c r="G53" s="24"/>
      <c r="H53" s="24"/>
      <c r="I53" s="24"/>
      <c r="J53" s="24"/>
    </row>
    <row r="54" spans="1:10" x14ac:dyDescent="0.25">
      <c r="A54" s="23"/>
      <c r="B54" s="24"/>
      <c r="C54" s="24"/>
      <c r="D54" s="24"/>
      <c r="E54" s="24"/>
      <c r="F54" s="5"/>
      <c r="G54" s="24"/>
      <c r="H54" s="24"/>
      <c r="I54" s="24"/>
      <c r="J54" s="24"/>
    </row>
    <row r="55" spans="1:10" x14ac:dyDescent="0.25">
      <c r="A55" s="23"/>
      <c r="B55" s="24"/>
      <c r="C55" s="24"/>
      <c r="D55" s="24"/>
      <c r="E55" s="24"/>
      <c r="F55" s="5"/>
      <c r="G55" s="24"/>
      <c r="H55" s="24"/>
      <c r="I55" s="24"/>
      <c r="J55" s="24"/>
    </row>
    <row r="56" spans="1:10" x14ac:dyDescent="0.25">
      <c r="A56" s="24"/>
      <c r="B56" s="24"/>
      <c r="C56" s="24"/>
      <c r="D56" s="24"/>
      <c r="E56" s="24"/>
      <c r="F56" s="5"/>
      <c r="G56" s="24"/>
      <c r="H56" s="24"/>
      <c r="I56" s="24"/>
      <c r="J56" s="24"/>
    </row>
    <row r="57" spans="1:10" x14ac:dyDescent="0.25">
      <c r="A57" s="24" t="s">
        <v>69</v>
      </c>
      <c r="B57" s="24"/>
      <c r="C57" s="24"/>
      <c r="D57" s="24" t="s">
        <v>72</v>
      </c>
      <c r="E57" s="24"/>
      <c r="F57" s="5"/>
      <c r="G57" s="24"/>
      <c r="H57" s="24" t="s">
        <v>77</v>
      </c>
      <c r="I57" s="24"/>
      <c r="J57" s="24"/>
    </row>
    <row r="58" spans="1:10" x14ac:dyDescent="0.25">
      <c r="A58" s="24" t="s">
        <v>70</v>
      </c>
      <c r="B58" s="24"/>
      <c r="C58" s="24"/>
      <c r="D58" s="24" t="s">
        <v>73</v>
      </c>
      <c r="E58" s="24"/>
      <c r="F58" s="5"/>
      <c r="G58" s="24"/>
      <c r="H58" s="24" t="s">
        <v>71</v>
      </c>
      <c r="I58" s="24"/>
      <c r="J58" s="24"/>
    </row>
  </sheetData>
  <mergeCells count="56">
    <mergeCell ref="B45:J45"/>
    <mergeCell ref="A46:J46"/>
    <mergeCell ref="A47:J47"/>
    <mergeCell ref="A48:J48"/>
    <mergeCell ref="A50:J50"/>
    <mergeCell ref="B44:J44"/>
    <mergeCell ref="A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  <mergeCell ref="A32:J32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 xr:uid="{D54762A4-78F4-4CA3-8BEB-C50FF95205FF}"/>
    <dataValidation allowBlank="1" showInputMessage="1" prompt="Nombre del capítulo" sqref="B8:J10" xr:uid="{08D8D492-DE00-4991-8A74-2EF972C8FA36}"/>
    <dataValidation allowBlank="1" showInputMessage="1" showErrorMessage="1" prompt="¿A quién va dirigido el programa?, ¿qué característica tiene esta población que requiere ser beneficiada?" sqref="B20:J20" xr:uid="{92E1E98F-A9D1-4D7D-868B-29E9C4AE6513}"/>
    <dataValidation allowBlank="1" showInputMessage="1" showErrorMessage="1" prompt="Nombre del producto" sqref="B34:J34 B38:J38 B42:J42" xr:uid="{B2D0E8FE-8A1F-4C54-8D6A-A5343FE6E9D9}"/>
    <dataValidation allowBlank="1" showInputMessage="1" showErrorMessage="1" prompt="¿En qué consiste el producto? su objetivo" sqref="B35:J35 B39:J39 B43:J43" xr:uid="{C691A474-958A-40B4-9F72-57C82E828AEF}"/>
    <dataValidation allowBlank="1" showInputMessage="1" showErrorMessage="1" prompt="1. Describir lo plasmado en el presupuesto_x000a_2. Describir lo alcanzado en términos financieros y de producción " sqref="B40:J40 B36:J36 B44:J44" xr:uid="{59F117E8-8039-4435-AFE6-0B2D219AE3E8}"/>
    <dataValidation allowBlank="1" showInputMessage="1" showErrorMessage="1" prompt="De existir desvío, explicar razones." sqref="B37:J37 B41:J41 B45:J45" xr:uid="{23B9E843-BD42-47B9-9ED1-4151D7A30E4A}"/>
    <dataValidation allowBlank="1" showInputMessage="1" showErrorMessage="1" prompt="Oportunidades de mejora identificadas" sqref="A48:J49" xr:uid="{809E3F31-3A99-4075-B97B-BB86EE95EC39}"/>
    <dataValidation allowBlank="1" showInputMessage="1" showErrorMessage="1" prompt="Presupuesto del programa" sqref="A25:C25 F25" xr:uid="{06B2E3D2-D7D7-476E-9B0F-CBEA1A34F5AD}"/>
    <dataValidation allowBlank="1" showInputMessage="1" showErrorMessage="1" prompt="¿En qué consiste el programa?" sqref="B19:J19" xr:uid="{04BFC0FA-1808-447B-B9DB-2E3FD0D79079}"/>
    <dataValidation allowBlank="1" showInputMessage="1" showErrorMessage="1" prompt="Nombre de cada producto" sqref="A28" xr:uid="{76653ECD-463B-4AAA-9073-949691161A9E}"/>
    <dataValidation allowBlank="1" showInputMessage="1" showErrorMessage="1" prompt="Nombre del indicador" sqref="B28:B31" xr:uid="{DFF00F69-BC86-49FF-ADEF-896BC651B4AF}"/>
    <dataValidation allowBlank="1" showInputMessage="1" showErrorMessage="1" prompt="Meta anual del indicador" sqref="E28 C28:C29 C31 D30" xr:uid="{489A8120-06E6-4E6B-97A3-CA6D4A7A0597}"/>
    <dataValidation allowBlank="1" showInputMessage="1" showErrorMessage="1" prompt="Monto presupuestado para el producto" sqref="F28 D30:D31 D28 E29:E31 F30:F31" xr:uid="{A9AB0070-AB0E-4764-8767-D4CEABD8154E}"/>
    <dataValidation allowBlank="1" showInputMessage="1" showErrorMessage="1" prompt="Meta alcanzada en el trimestre" sqref="G28:G31" xr:uid="{462F3F6A-2213-4D25-A931-623CF5025B49}"/>
    <dataValidation allowBlank="1" showInputMessage="1" showErrorMessage="1" prompt="Monto ejecutado en el trimestre" sqref="D29 H28 H30:H31" xr:uid="{6544603A-0061-4A57-9160-8E682717D73E}"/>
  </dataValidations>
  <pageMargins left="0.7" right="0.7" top="0.75" bottom="0.75" header="0.3" footer="0.3"/>
  <pageSetup scale="82" fitToHeight="0"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S1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Fany Javier Paulino</cp:lastModifiedBy>
  <cp:lastPrinted>2023-07-10T16:29:59Z</cp:lastPrinted>
  <dcterms:created xsi:type="dcterms:W3CDTF">2021-03-22T15:50:10Z</dcterms:created>
  <dcterms:modified xsi:type="dcterms:W3CDTF">2023-07-13T19:19:09Z</dcterms:modified>
</cp:coreProperties>
</file>